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Магадан\Наша работа\ТС 31.08.2025\"/>
    </mc:Choice>
  </mc:AlternateContent>
  <bookViews>
    <workbookView xWindow="0" yWindow="0" windowWidth="28545" windowHeight="1276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1" l="1"/>
  <c r="E25" i="1"/>
  <c r="F25" i="1"/>
  <c r="G25" i="1"/>
  <c r="H25" i="1"/>
  <c r="I25" i="1"/>
  <c r="J25" i="1"/>
  <c r="K25" i="1"/>
  <c r="L25" i="1"/>
  <c r="M25" i="1"/>
  <c r="C25" i="1"/>
  <c r="D23" i="1" l="1"/>
  <c r="E23" i="1"/>
  <c r="F23" i="1"/>
  <c r="G23" i="1"/>
  <c r="H23" i="1"/>
  <c r="I23" i="1"/>
  <c r="J23" i="1"/>
  <c r="K23" i="1"/>
  <c r="L23" i="1"/>
  <c r="M23" i="1"/>
  <c r="C23" i="1"/>
  <c r="H22" i="1"/>
  <c r="I22" i="1"/>
  <c r="J22" i="1"/>
  <c r="K22" i="1"/>
  <c r="L22" i="1"/>
  <c r="M22" i="1"/>
  <c r="D17" i="1"/>
  <c r="E17" i="1"/>
  <c r="F17" i="1"/>
  <c r="G17" i="1"/>
  <c r="H17" i="1"/>
  <c r="I17" i="1"/>
  <c r="J17" i="1"/>
  <c r="K17" i="1"/>
  <c r="L17" i="1"/>
  <c r="M17" i="1"/>
  <c r="C17" i="1"/>
  <c r="D24" i="1" l="1"/>
  <c r="E24" i="1"/>
  <c r="F24" i="1"/>
  <c r="G24" i="1"/>
  <c r="H24" i="1"/>
  <c r="I24" i="1"/>
  <c r="J24" i="1"/>
  <c r="K24" i="1"/>
  <c r="L24" i="1"/>
  <c r="M24" i="1"/>
  <c r="C24" i="1"/>
  <c r="G22" i="1"/>
  <c r="D22" i="1"/>
  <c r="E22" i="1"/>
  <c r="F22" i="1"/>
  <c r="C22" i="1"/>
  <c r="F16" i="1"/>
  <c r="E16" i="1"/>
  <c r="D16" i="1"/>
  <c r="C16" i="1"/>
  <c r="D19" i="1" l="1"/>
  <c r="E19" i="1"/>
  <c r="F19" i="1"/>
  <c r="G19" i="1"/>
  <c r="H19" i="1"/>
  <c r="I19" i="1"/>
  <c r="J19" i="1"/>
  <c r="K19" i="1"/>
  <c r="L19" i="1"/>
  <c r="M19" i="1"/>
  <c r="C19" i="1"/>
  <c r="D18" i="1"/>
  <c r="E18" i="1"/>
  <c r="F18" i="1"/>
  <c r="G18" i="1"/>
  <c r="H18" i="1"/>
  <c r="I18" i="1"/>
  <c r="J18" i="1"/>
  <c r="K18" i="1"/>
  <c r="L18" i="1"/>
  <c r="M18" i="1"/>
  <c r="C18" i="1"/>
</calcChain>
</file>

<file path=xl/sharedStrings.xml><?xml version="1.0" encoding="utf-8"?>
<sst xmlns="http://schemas.openxmlformats.org/spreadsheetml/2006/main" count="44" uniqueCount="20">
  <si>
    <t>Всего по субъекту</t>
  </si>
  <si>
    <t>Ед. изм.</t>
  </si>
  <si>
    <t>Образовано отходов</t>
  </si>
  <si>
    <t>тыс. тонн</t>
  </si>
  <si>
    <t>Поступило из других субъектов</t>
  </si>
  <si>
    <t>Обработано отходов</t>
  </si>
  <si>
    <t>Обезврежено отходов</t>
  </si>
  <si>
    <t>Утилизировано отходов</t>
  </si>
  <si>
    <t>Размещено отходов</t>
  </si>
  <si>
    <t>Передано в другие субъекты</t>
  </si>
  <si>
    <t>тыс.куб.м</t>
  </si>
  <si>
    <t>Доля обработанных отходов</t>
  </si>
  <si>
    <t>%</t>
  </si>
  <si>
    <t>Доля обезвреженных отходов</t>
  </si>
  <si>
    <t>Доля утилизированных отходов</t>
  </si>
  <si>
    <t>Доля размещенных отходов</t>
  </si>
  <si>
    <t>Доля принятых из других субъектов</t>
  </si>
  <si>
    <t>Доля переданных в другие субъекты</t>
  </si>
  <si>
    <t>Целевые показатели по обработке, обезвреживанию, утилизации и захоронению ТКО</t>
  </si>
  <si>
    <t>ПРИЛОЖЕНИЕ 2.1. к Территориальной схеме обращения с отходами производства и потребления Магаданской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</si>
</sst>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PT Astra Serif"/>
      <family val="1"/>
      <charset val="204"/>
    </font>
    <font>
      <sz val="12"/>
      <color rgb="FF000000"/>
      <name val="PT Astra Serif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PT Astra Serif"/>
      <family val="1"/>
      <charset val="204"/>
    </font>
    <font>
      <sz val="12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9">
    <xf numFmtId="0" fontId="0" fillId="0" borderId="0" xfId="0"/>
    <xf numFmtId="164" fontId="4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/>
    <xf numFmtId="0" fontId="4" fillId="0" borderId="1" xfId="1" applyFont="1" applyFill="1" applyBorder="1"/>
    <xf numFmtId="0" fontId="4" fillId="0" borderId="3" xfId="1" applyFont="1" applyFill="1" applyBorder="1" applyAlignment="1">
      <alignment horizontal="center"/>
    </xf>
    <xf numFmtId="164" fontId="4" fillId="0" borderId="12" xfId="1" applyNumberFormat="1" applyFont="1" applyFill="1" applyBorder="1"/>
    <xf numFmtId="0" fontId="4" fillId="0" borderId="8" xfId="1" applyFont="1" applyFill="1" applyBorder="1"/>
    <xf numFmtId="0" fontId="4" fillId="0" borderId="4" xfId="1" applyFont="1" applyFill="1" applyBorder="1" applyAlignment="1">
      <alignment horizontal="center"/>
    </xf>
    <xf numFmtId="0" fontId="4" fillId="0" borderId="5" xfId="1" applyFont="1" applyFill="1" applyBorder="1" applyAlignment="1">
      <alignment horizontal="center"/>
    </xf>
    <xf numFmtId="164" fontId="4" fillId="0" borderId="13" xfId="1" applyNumberFormat="1" applyFont="1" applyFill="1" applyBorder="1"/>
    <xf numFmtId="0" fontId="4" fillId="0" borderId="14" xfId="1" applyFont="1" applyFill="1" applyBorder="1" applyAlignment="1">
      <alignment horizontal="center"/>
    </xf>
    <xf numFmtId="164" fontId="4" fillId="0" borderId="17" xfId="1" applyNumberFormat="1" applyFont="1" applyFill="1" applyBorder="1"/>
    <xf numFmtId="0" fontId="4" fillId="0" borderId="15" xfId="1" applyFont="1" applyFill="1" applyBorder="1" applyAlignment="1">
      <alignment horizontal="center"/>
    </xf>
    <xf numFmtId="164" fontId="4" fillId="0" borderId="2" xfId="1" applyNumberFormat="1" applyFont="1" applyFill="1" applyBorder="1"/>
    <xf numFmtId="0" fontId="4" fillId="0" borderId="16" xfId="1" applyFont="1" applyFill="1" applyBorder="1" applyAlignment="1">
      <alignment horizontal="center"/>
    </xf>
    <xf numFmtId="0" fontId="4" fillId="0" borderId="18" xfId="1" applyFont="1" applyFill="1" applyBorder="1"/>
    <xf numFmtId="164" fontId="4" fillId="0" borderId="19" xfId="1" applyNumberFormat="1" applyFont="1" applyFill="1" applyBorder="1"/>
    <xf numFmtId="0" fontId="4" fillId="0" borderId="20" xfId="1" applyFont="1" applyFill="1" applyBorder="1"/>
    <xf numFmtId="0" fontId="4" fillId="0" borderId="20" xfId="1" applyFont="1" applyFill="1" applyBorder="1" applyAlignment="1">
      <alignment horizontal="center"/>
    </xf>
    <xf numFmtId="164" fontId="4" fillId="0" borderId="20" xfId="2" applyNumberFormat="1" applyFont="1" applyFill="1" applyBorder="1"/>
    <xf numFmtId="0" fontId="4" fillId="0" borderId="2" xfId="1" applyFont="1" applyFill="1" applyBorder="1"/>
    <xf numFmtId="0" fontId="4" fillId="0" borderId="2" xfId="1" applyFont="1" applyFill="1" applyBorder="1" applyAlignment="1">
      <alignment horizontal="center"/>
    </xf>
    <xf numFmtId="164" fontId="4" fillId="0" borderId="2" xfId="2" applyNumberFormat="1" applyFont="1" applyFill="1" applyBorder="1"/>
    <xf numFmtId="0" fontId="4" fillId="0" borderId="6" xfId="1" applyFont="1" applyFill="1" applyBorder="1"/>
    <xf numFmtId="0" fontId="4" fillId="0" borderId="7" xfId="1" applyFont="1" applyFill="1" applyBorder="1" applyAlignment="1">
      <alignment horizontal="center"/>
    </xf>
    <xf numFmtId="164" fontId="4" fillId="0" borderId="13" xfId="2" applyNumberFormat="1" applyFont="1" applyFill="1" applyBorder="1"/>
    <xf numFmtId="0" fontId="3" fillId="0" borderId="0" xfId="0" applyFont="1" applyFill="1"/>
    <xf numFmtId="0" fontId="6" fillId="0" borderId="9" xfId="1" applyFont="1" applyFill="1" applyBorder="1"/>
    <xf numFmtId="0" fontId="6" fillId="0" borderId="11" xfId="1" applyFont="1" applyFill="1" applyBorder="1" applyAlignment="1">
      <alignment horizontal="center"/>
    </xf>
    <xf numFmtId="0" fontId="6" fillId="0" borderId="10" xfId="1" applyFont="1" applyFill="1" applyBorder="1" applyAlignment="1">
      <alignment horizontal="center"/>
    </xf>
    <xf numFmtId="0" fontId="7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center"/>
    </xf>
    <xf numFmtId="0" fontId="3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</cellXfs>
  <cellStyles count="3">
    <cellStyle name="Обычный" xfId="0" builtinId="0"/>
    <cellStyle name="Обычный 2" xfId="1"/>
    <cellStyle name="Процент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zoomScaleNormal="100" workbookViewId="0">
      <selection activeCell="H32" sqref="H32"/>
    </sheetView>
  </sheetViews>
  <sheetFormatPr defaultColWidth="9.140625" defaultRowHeight="15.75" x14ac:dyDescent="0.25"/>
  <cols>
    <col min="1" max="1" width="48.7109375" style="26" customWidth="1"/>
    <col min="2" max="2" width="14" style="26" customWidth="1"/>
    <col min="3" max="10" width="11.85546875" style="26" customWidth="1"/>
    <col min="11" max="11" width="11.7109375" style="26" customWidth="1"/>
    <col min="12" max="12" width="12.7109375" style="26" customWidth="1"/>
    <col min="13" max="13" width="12.28515625" style="2" customWidth="1"/>
    <col min="14" max="16384" width="9.140625" style="2"/>
  </cols>
  <sheetData>
    <row r="1" spans="1:13" s="31" customFormat="1" x14ac:dyDescent="0.25"/>
    <row r="2" spans="1:13" s="31" customFormat="1" ht="50.25" customHeight="1" x14ac:dyDescent="0.25">
      <c r="A2" s="32"/>
      <c r="B2" s="32"/>
      <c r="C2" s="32"/>
      <c r="D2" s="32"/>
      <c r="E2" s="32"/>
      <c r="F2" s="32"/>
      <c r="G2" s="32"/>
      <c r="H2" s="32"/>
      <c r="I2" s="32"/>
      <c r="J2" s="38" t="s">
        <v>19</v>
      </c>
      <c r="K2" s="38"/>
      <c r="L2" s="38"/>
      <c r="M2" s="38"/>
    </row>
    <row r="3" spans="1:13" s="31" customFormat="1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</row>
    <row r="4" spans="1:13" s="31" customFormat="1" ht="18.75" x14ac:dyDescent="0.3">
      <c r="A4" s="37" t="s">
        <v>18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</row>
    <row r="5" spans="1:13" s="31" customFormat="1" ht="19.5" thickBot="1" x14ac:dyDescent="0.3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</row>
    <row r="6" spans="1:13" s="30" customFormat="1" ht="16.5" thickBot="1" x14ac:dyDescent="0.3">
      <c r="A6" s="27" t="s">
        <v>0</v>
      </c>
      <c r="B6" s="28" t="s">
        <v>1</v>
      </c>
      <c r="C6" s="29">
        <v>2025</v>
      </c>
      <c r="D6" s="29">
        <v>2026</v>
      </c>
      <c r="E6" s="29">
        <v>2027</v>
      </c>
      <c r="F6" s="29">
        <v>2028</v>
      </c>
      <c r="G6" s="29">
        <v>2029</v>
      </c>
      <c r="H6" s="29">
        <v>2030</v>
      </c>
      <c r="I6" s="29">
        <v>2031</v>
      </c>
      <c r="J6" s="29">
        <v>2032</v>
      </c>
      <c r="K6" s="29">
        <v>2033</v>
      </c>
      <c r="L6" s="29">
        <v>2034</v>
      </c>
      <c r="M6" s="29">
        <v>2035</v>
      </c>
    </row>
    <row r="7" spans="1:13" x14ac:dyDescent="0.25">
      <c r="A7" s="3" t="s">
        <v>2</v>
      </c>
      <c r="B7" s="4" t="s">
        <v>3</v>
      </c>
      <c r="C7" s="5">
        <v>82.093999999999994</v>
      </c>
      <c r="D7" s="5">
        <v>82.093000000000004</v>
      </c>
      <c r="E7" s="5">
        <v>82.091999999999999</v>
      </c>
      <c r="F7" s="5">
        <v>82.156999999999996</v>
      </c>
      <c r="G7" s="5">
        <v>82.213999999999999</v>
      </c>
      <c r="H7" s="5">
        <v>82.271000000000001</v>
      </c>
      <c r="I7" s="5">
        <v>82.394000000000005</v>
      </c>
      <c r="J7" s="5">
        <v>82.575000000000003</v>
      </c>
      <c r="K7" s="5">
        <v>82.698999999999998</v>
      </c>
      <c r="L7" s="5">
        <v>82.947000000000003</v>
      </c>
      <c r="M7" s="5">
        <v>83.129000000000005</v>
      </c>
    </row>
    <row r="8" spans="1:13" x14ac:dyDescent="0.25">
      <c r="A8" s="6" t="s">
        <v>4</v>
      </c>
      <c r="B8" s="7" t="s">
        <v>3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</row>
    <row r="9" spans="1:13" x14ac:dyDescent="0.25">
      <c r="A9" s="6" t="s">
        <v>5</v>
      </c>
      <c r="B9" s="7" t="s">
        <v>3</v>
      </c>
      <c r="C9" s="5">
        <v>0</v>
      </c>
      <c r="D9" s="5">
        <v>0</v>
      </c>
      <c r="E9" s="5">
        <v>0</v>
      </c>
      <c r="F9" s="5">
        <v>66.227000000000004</v>
      </c>
      <c r="G9" s="5">
        <v>66.272999999999996</v>
      </c>
      <c r="H9" s="5">
        <v>66.319000000000003</v>
      </c>
      <c r="I9" s="5">
        <v>66.418000000000006</v>
      </c>
      <c r="J9" s="5">
        <v>66.563999999999993</v>
      </c>
      <c r="K9" s="5">
        <v>66.662999999999997</v>
      </c>
      <c r="L9" s="5">
        <v>66.863</v>
      </c>
      <c r="M9" s="5">
        <v>67.010000000000005</v>
      </c>
    </row>
    <row r="10" spans="1:13" x14ac:dyDescent="0.25">
      <c r="A10" s="6" t="s">
        <v>6</v>
      </c>
      <c r="B10" s="7" t="s">
        <v>3</v>
      </c>
      <c r="C10" s="5">
        <v>78.953999999999994</v>
      </c>
      <c r="D10" s="5">
        <v>78.953000000000003</v>
      </c>
      <c r="E10" s="5">
        <v>78.951999999999998</v>
      </c>
      <c r="F10" s="5">
        <v>12.788</v>
      </c>
      <c r="G10" s="5">
        <v>12.797000000000001</v>
      </c>
      <c r="H10" s="5">
        <v>12.805999999999999</v>
      </c>
      <c r="I10" s="5">
        <v>12.824999999999999</v>
      </c>
      <c r="J10" s="5">
        <v>12.853</v>
      </c>
      <c r="K10" s="5">
        <v>12.872</v>
      </c>
      <c r="L10" s="5">
        <v>12.911</v>
      </c>
      <c r="M10" s="5">
        <v>12.939</v>
      </c>
    </row>
    <row r="11" spans="1:13" x14ac:dyDescent="0.25">
      <c r="A11" s="6" t="s">
        <v>7</v>
      </c>
      <c r="B11" s="7" t="s">
        <v>3</v>
      </c>
      <c r="C11" s="5">
        <v>0</v>
      </c>
      <c r="D11" s="5">
        <v>0</v>
      </c>
      <c r="E11" s="5">
        <v>0</v>
      </c>
      <c r="F11" s="5">
        <v>30.463999999999999</v>
      </c>
      <c r="G11" s="5">
        <v>30.484999999999999</v>
      </c>
      <c r="H11" s="5">
        <v>30.507000000000001</v>
      </c>
      <c r="I11" s="5">
        <v>30.552</v>
      </c>
      <c r="J11" s="5">
        <v>30.619</v>
      </c>
      <c r="K11" s="5">
        <v>30.664999999999999</v>
      </c>
      <c r="L11" s="5">
        <v>30.757000000000001</v>
      </c>
      <c r="M11" s="5">
        <v>30.824999999999999</v>
      </c>
    </row>
    <row r="12" spans="1:13" x14ac:dyDescent="0.25">
      <c r="A12" s="6" t="s">
        <v>8</v>
      </c>
      <c r="B12" s="8" t="s">
        <v>3</v>
      </c>
      <c r="C12" s="5">
        <v>2.9380000000000002</v>
      </c>
      <c r="D12" s="5">
        <v>2.9380000000000002</v>
      </c>
      <c r="E12" s="5">
        <v>2.9380000000000002</v>
      </c>
      <c r="F12" s="5">
        <v>38.703000000000003</v>
      </c>
      <c r="G12" s="5">
        <v>38.729999999999997</v>
      </c>
      <c r="H12" s="5">
        <v>38.756999999999998</v>
      </c>
      <c r="I12" s="5">
        <v>38.814999999999998</v>
      </c>
      <c r="J12" s="5">
        <v>38.9</v>
      </c>
      <c r="K12" s="5">
        <v>38.957999999999998</v>
      </c>
      <c r="L12" s="5">
        <v>39.075000000000003</v>
      </c>
      <c r="M12" s="5">
        <v>39.161000000000001</v>
      </c>
    </row>
    <row r="13" spans="1:13" ht="16.5" thickBot="1" x14ac:dyDescent="0.3">
      <c r="A13" s="6" t="s">
        <v>9</v>
      </c>
      <c r="B13" s="8" t="s">
        <v>3</v>
      </c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</row>
    <row r="14" spans="1:13" x14ac:dyDescent="0.25">
      <c r="A14" s="3" t="s">
        <v>2</v>
      </c>
      <c r="B14" s="10" t="s">
        <v>10</v>
      </c>
      <c r="C14" s="11">
        <v>539.69899999999996</v>
      </c>
      <c r="D14" s="11">
        <v>539.69500000000005</v>
      </c>
      <c r="E14" s="11">
        <v>539.69000000000005</v>
      </c>
      <c r="F14" s="11">
        <v>540.11800000000005</v>
      </c>
      <c r="G14" s="11">
        <v>540.49199999999996</v>
      </c>
      <c r="H14" s="11">
        <v>540.86699999999996</v>
      </c>
      <c r="I14" s="11">
        <v>541.67600000000004</v>
      </c>
      <c r="J14" s="11">
        <v>542.86599999999999</v>
      </c>
      <c r="K14" s="11">
        <v>543.678</v>
      </c>
      <c r="L14" s="11">
        <v>545.30899999999997</v>
      </c>
      <c r="M14" s="11">
        <v>546.50699999999995</v>
      </c>
    </row>
    <row r="15" spans="1:13" x14ac:dyDescent="0.25">
      <c r="A15" s="6" t="s">
        <v>4</v>
      </c>
      <c r="B15" s="12" t="s">
        <v>10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</row>
    <row r="16" spans="1:13" x14ac:dyDescent="0.25">
      <c r="A16" s="6" t="s">
        <v>5</v>
      </c>
      <c r="B16" s="12" t="s">
        <v>10</v>
      </c>
      <c r="C16" s="13">
        <f>C14*C9/C7</f>
        <v>0</v>
      </c>
      <c r="D16" s="13">
        <f t="shared" ref="D16:F16" si="0">D14*D9/D7</f>
        <v>0</v>
      </c>
      <c r="E16" s="13">
        <f t="shared" si="0"/>
        <v>0</v>
      </c>
      <c r="F16" s="13">
        <f t="shared" si="0"/>
        <v>435.39071273293825</v>
      </c>
      <c r="G16" s="11">
        <v>2663.26</v>
      </c>
      <c r="H16" s="11">
        <v>2665.6410000000001</v>
      </c>
      <c r="I16" s="11">
        <v>2668.8249999999998</v>
      </c>
      <c r="J16" s="11">
        <v>2672.8159999999998</v>
      </c>
      <c r="K16" s="11">
        <v>2677.6179999999999</v>
      </c>
      <c r="L16" s="11">
        <v>2683.2330000000002</v>
      </c>
      <c r="M16" s="11">
        <v>2689.9369999999999</v>
      </c>
    </row>
    <row r="17" spans="1:13" x14ac:dyDescent="0.25">
      <c r="A17" s="6" t="s">
        <v>6</v>
      </c>
      <c r="B17" s="12" t="s">
        <v>10</v>
      </c>
      <c r="C17" s="13">
        <f>C14*C10/C7</f>
        <v>519.05614108217412</v>
      </c>
      <c r="D17" s="13">
        <f t="shared" ref="D17:M17" si="1">D14*D10/D7</f>
        <v>519.05204262239181</v>
      </c>
      <c r="E17" s="13">
        <f t="shared" si="1"/>
        <v>519.04698240997914</v>
      </c>
      <c r="F17" s="13">
        <f t="shared" si="1"/>
        <v>84.071095390532776</v>
      </c>
      <c r="G17" s="13">
        <f t="shared" si="1"/>
        <v>84.130149658209064</v>
      </c>
      <c r="H17" s="13">
        <f t="shared" si="1"/>
        <v>84.189359579924869</v>
      </c>
      <c r="I17" s="13">
        <f t="shared" si="1"/>
        <v>84.314327499575214</v>
      </c>
      <c r="J17" s="13">
        <f t="shared" si="1"/>
        <v>84.498415961247346</v>
      </c>
      <c r="K17" s="13">
        <f t="shared" si="1"/>
        <v>84.622827555351336</v>
      </c>
      <c r="L17" s="13">
        <f t="shared" si="1"/>
        <v>84.879314489975513</v>
      </c>
      <c r="M17" s="13">
        <f t="shared" si="1"/>
        <v>85.063624884216082</v>
      </c>
    </row>
    <row r="18" spans="1:13" x14ac:dyDescent="0.25">
      <c r="A18" s="6" t="s">
        <v>7</v>
      </c>
      <c r="B18" s="12" t="s">
        <v>10</v>
      </c>
      <c r="C18" s="13">
        <f>C14*C11/C7</f>
        <v>0</v>
      </c>
      <c r="D18" s="13">
        <f t="shared" ref="D18:M18" si="2">D14*D11/D7</f>
        <v>0</v>
      </c>
      <c r="E18" s="13">
        <f t="shared" si="2"/>
        <v>0</v>
      </c>
      <c r="F18" s="13">
        <f t="shared" si="2"/>
        <v>200.27696668573589</v>
      </c>
      <c r="G18" s="13">
        <f t="shared" si="2"/>
        <v>200.4147544213881</v>
      </c>
      <c r="H18" s="13">
        <f t="shared" si="2"/>
        <v>200.55948717044888</v>
      </c>
      <c r="I18" s="13">
        <f t="shared" si="2"/>
        <v>200.85546462121027</v>
      </c>
      <c r="J18" s="13">
        <f t="shared" si="2"/>
        <v>201.29596190130184</v>
      </c>
      <c r="K18" s="13">
        <f t="shared" si="2"/>
        <v>201.59718823685895</v>
      </c>
      <c r="L18" s="13">
        <f t="shared" si="2"/>
        <v>202.20223652452771</v>
      </c>
      <c r="M18" s="13">
        <f t="shared" si="2"/>
        <v>202.64983669958733</v>
      </c>
    </row>
    <row r="19" spans="1:13" x14ac:dyDescent="0.25">
      <c r="A19" s="6" t="s">
        <v>8</v>
      </c>
      <c r="B19" s="14" t="s">
        <v>10</v>
      </c>
      <c r="C19" s="13">
        <f>C14*C12/C7</f>
        <v>19.314878821838381</v>
      </c>
      <c r="D19" s="13">
        <f t="shared" ref="D19:M19" si="3">D14*D12/D7</f>
        <v>19.314970947583841</v>
      </c>
      <c r="E19" s="13">
        <f t="shared" si="3"/>
        <v>19.315027286459099</v>
      </c>
      <c r="F19" s="13">
        <f t="shared" si="3"/>
        <v>254.44194595713091</v>
      </c>
      <c r="G19" s="13">
        <f t="shared" si="3"/>
        <v>254.61910574841264</v>
      </c>
      <c r="H19" s="13">
        <f t="shared" si="3"/>
        <v>254.79673662651476</v>
      </c>
      <c r="I19" s="13">
        <f t="shared" si="3"/>
        <v>255.17821613224262</v>
      </c>
      <c r="J19" s="13">
        <f t="shared" si="3"/>
        <v>255.73705600968813</v>
      </c>
      <c r="K19" s="13">
        <f t="shared" si="3"/>
        <v>256.11685176362471</v>
      </c>
      <c r="L19" s="13">
        <f t="shared" si="3"/>
        <v>256.88631505660243</v>
      </c>
      <c r="M19" s="13">
        <f t="shared" si="3"/>
        <v>257.45240081078805</v>
      </c>
    </row>
    <row r="20" spans="1:13" ht="16.5" thickBot="1" x14ac:dyDescent="0.3">
      <c r="A20" s="15" t="s">
        <v>9</v>
      </c>
      <c r="B20" s="14" t="s">
        <v>10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</row>
    <row r="21" spans="1:13" x14ac:dyDescent="0.25">
      <c r="A21" s="17" t="s">
        <v>16</v>
      </c>
      <c r="B21" s="18" t="s">
        <v>12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</row>
    <row r="22" spans="1:13" x14ac:dyDescent="0.25">
      <c r="A22" s="20" t="s">
        <v>11</v>
      </c>
      <c r="B22" s="21" t="s">
        <v>12</v>
      </c>
      <c r="C22" s="22">
        <f>C9*100/C7</f>
        <v>0</v>
      </c>
      <c r="D22" s="22">
        <f t="shared" ref="D22:M22" si="4">D9*100/D7</f>
        <v>0</v>
      </c>
      <c r="E22" s="22">
        <f t="shared" si="4"/>
        <v>0</v>
      </c>
      <c r="F22" s="22">
        <f t="shared" si="4"/>
        <v>80.610294923134987</v>
      </c>
      <c r="G22" s="22">
        <f t="shared" si="4"/>
        <v>80.610358333130606</v>
      </c>
      <c r="H22" s="22">
        <f t="shared" si="4"/>
        <v>80.610421655261277</v>
      </c>
      <c r="I22" s="22">
        <f t="shared" si="4"/>
        <v>80.610238609607507</v>
      </c>
      <c r="J22" s="22">
        <f t="shared" si="4"/>
        <v>80.610354223433234</v>
      </c>
      <c r="K22" s="22">
        <f t="shared" si="4"/>
        <v>80.609197209156093</v>
      </c>
      <c r="L22" s="22">
        <f t="shared" si="4"/>
        <v>80.609304736759611</v>
      </c>
      <c r="M22" s="22">
        <f t="shared" si="4"/>
        <v>80.609654873750443</v>
      </c>
    </row>
    <row r="23" spans="1:13" x14ac:dyDescent="0.25">
      <c r="A23" s="20" t="s">
        <v>13</v>
      </c>
      <c r="B23" s="21" t="s">
        <v>12</v>
      </c>
      <c r="C23" s="22">
        <f>C10*100/C7</f>
        <v>96.175116330060661</v>
      </c>
      <c r="D23" s="22">
        <f t="shared" ref="D23:M23" si="5">D10*100/D7</f>
        <v>96.175069737980095</v>
      </c>
      <c r="E23" s="22">
        <f t="shared" si="5"/>
        <v>96.17502314476441</v>
      </c>
      <c r="F23" s="22">
        <f t="shared" si="5"/>
        <v>15.565320057937852</v>
      </c>
      <c r="G23" s="22">
        <f t="shared" si="5"/>
        <v>15.565475466465566</v>
      </c>
      <c r="H23" s="22">
        <f t="shared" si="5"/>
        <v>15.565630659649207</v>
      </c>
      <c r="I23" s="22">
        <f t="shared" si="5"/>
        <v>15.565453795179259</v>
      </c>
      <c r="J23" s="22">
        <f t="shared" si="5"/>
        <v>15.565243717832272</v>
      </c>
      <c r="K23" s="22">
        <f t="shared" si="5"/>
        <v>15.564879865536465</v>
      </c>
      <c r="L23" s="22">
        <f t="shared" si="5"/>
        <v>15.565361013659324</v>
      </c>
      <c r="M23" s="22">
        <f t="shared" si="5"/>
        <v>15.564965294903102</v>
      </c>
    </row>
    <row r="24" spans="1:13" x14ac:dyDescent="0.25">
      <c r="A24" s="20" t="s">
        <v>14</v>
      </c>
      <c r="B24" s="21" t="s">
        <v>12</v>
      </c>
      <c r="C24" s="22">
        <f>C11*100/C7</f>
        <v>0</v>
      </c>
      <c r="D24" s="22">
        <f t="shared" ref="D24:M24" si="6">D11*100/D7</f>
        <v>0</v>
      </c>
      <c r="E24" s="22">
        <f t="shared" si="6"/>
        <v>0</v>
      </c>
      <c r="F24" s="22">
        <f t="shared" si="6"/>
        <v>37.080224448312372</v>
      </c>
      <c r="G24" s="22">
        <f t="shared" si="6"/>
        <v>37.080059357287084</v>
      </c>
      <c r="H24" s="22">
        <f t="shared" si="6"/>
        <v>37.081109990154495</v>
      </c>
      <c r="I24" s="22">
        <f t="shared" si="6"/>
        <v>37.080369929849255</v>
      </c>
      <c r="J24" s="22">
        <f t="shared" si="6"/>
        <v>37.08023009385407</v>
      </c>
      <c r="K24" s="22">
        <f t="shared" si="6"/>
        <v>37.080254900301092</v>
      </c>
      <c r="L24" s="22">
        <f t="shared" si="6"/>
        <v>37.08030429069165</v>
      </c>
      <c r="M24" s="22">
        <f t="shared" si="6"/>
        <v>37.080922421778197</v>
      </c>
    </row>
    <row r="25" spans="1:13" x14ac:dyDescent="0.25">
      <c r="A25" s="20" t="s">
        <v>15</v>
      </c>
      <c r="B25" s="21" t="s">
        <v>12</v>
      </c>
      <c r="C25" s="22">
        <f>C12*100/C7</f>
        <v>3.5788242746120305</v>
      </c>
      <c r="D25" s="22">
        <f t="shared" ref="D25:M25" si="7">D12*100/D7</f>
        <v>3.5788678693676683</v>
      </c>
      <c r="E25" s="22">
        <f t="shared" si="7"/>
        <v>3.5789114651854019</v>
      </c>
      <c r="F25" s="22">
        <f t="shared" si="7"/>
        <v>47.108584782793926</v>
      </c>
      <c r="G25" s="22">
        <f t="shared" si="7"/>
        <v>47.108764930547103</v>
      </c>
      <c r="H25" s="22">
        <f t="shared" si="7"/>
        <v>47.108944828675959</v>
      </c>
      <c r="I25" s="22">
        <f t="shared" si="7"/>
        <v>47.109012792193603</v>
      </c>
      <c r="J25" s="22">
        <f t="shared" si="7"/>
        <v>47.108689070541928</v>
      </c>
      <c r="K25" s="22">
        <f t="shared" si="7"/>
        <v>47.108187523428334</v>
      </c>
      <c r="L25" s="22">
        <f t="shared" si="7"/>
        <v>47.108394516980724</v>
      </c>
      <c r="M25" s="22">
        <f t="shared" si="7"/>
        <v>47.108710558288927</v>
      </c>
    </row>
    <row r="26" spans="1:13" ht="16.5" thickBot="1" x14ac:dyDescent="0.3">
      <c r="A26" s="23" t="s">
        <v>17</v>
      </c>
      <c r="B26" s="24" t="s">
        <v>12</v>
      </c>
      <c r="C26" s="25">
        <v>0</v>
      </c>
      <c r="D26" s="25">
        <v>0</v>
      </c>
      <c r="E26" s="25">
        <v>0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</row>
    <row r="29" spans="1:13" x14ac:dyDescent="0.25">
      <c r="E29" s="35"/>
      <c r="F29" s="35"/>
      <c r="G29" s="35"/>
      <c r="H29" s="35"/>
    </row>
    <row r="30" spans="1:13" x14ac:dyDescent="0.25">
      <c r="E30" s="35"/>
      <c r="F30" s="36"/>
      <c r="G30" s="1"/>
      <c r="H30" s="35"/>
    </row>
    <row r="31" spans="1:13" x14ac:dyDescent="0.25">
      <c r="E31" s="35"/>
      <c r="F31" s="36"/>
      <c r="G31" s="1"/>
      <c r="H31" s="35"/>
    </row>
    <row r="32" spans="1:13" x14ac:dyDescent="0.25">
      <c r="E32" s="35"/>
      <c r="F32" s="36"/>
      <c r="G32" s="1"/>
      <c r="H32" s="35"/>
    </row>
    <row r="33" spans="5:8" x14ac:dyDescent="0.25">
      <c r="E33" s="35"/>
      <c r="F33" s="36"/>
      <c r="G33" s="1"/>
      <c r="H33" s="35"/>
    </row>
    <row r="34" spans="5:8" x14ac:dyDescent="0.25">
      <c r="E34" s="35"/>
      <c r="F34" s="36"/>
      <c r="G34" s="1"/>
      <c r="H34" s="35"/>
    </row>
    <row r="35" spans="5:8" x14ac:dyDescent="0.25">
      <c r="E35" s="35"/>
      <c r="F35" s="36"/>
      <c r="G35" s="1"/>
      <c r="H35" s="35"/>
    </row>
    <row r="36" spans="5:8" x14ac:dyDescent="0.25">
      <c r="E36" s="35"/>
      <c r="F36" s="36"/>
      <c r="G36" s="1"/>
      <c r="H36" s="35"/>
    </row>
    <row r="37" spans="5:8" x14ac:dyDescent="0.25">
      <c r="E37" s="35"/>
      <c r="F37" s="36"/>
      <c r="G37" s="1"/>
      <c r="H37" s="35"/>
    </row>
    <row r="38" spans="5:8" x14ac:dyDescent="0.25">
      <c r="E38" s="35"/>
      <c r="F38" s="36"/>
      <c r="G38" s="1"/>
      <c r="H38" s="35"/>
    </row>
    <row r="39" spans="5:8" x14ac:dyDescent="0.25">
      <c r="E39" s="35"/>
      <c r="F39" s="36"/>
      <c r="G39" s="1"/>
      <c r="H39" s="35"/>
    </row>
    <row r="40" spans="5:8" x14ac:dyDescent="0.25">
      <c r="E40" s="35"/>
      <c r="F40" s="36"/>
      <c r="G40" s="1"/>
      <c r="H40" s="35"/>
    </row>
    <row r="41" spans="5:8" x14ac:dyDescent="0.25">
      <c r="E41" s="35"/>
      <c r="F41" s="35"/>
      <c r="G41" s="35"/>
      <c r="H41" s="35"/>
    </row>
  </sheetData>
  <mergeCells count="2">
    <mergeCell ref="A4:L4"/>
    <mergeCell ref="J2:M2"/>
  </mergeCells>
  <pageMargins left="0.7" right="0.7" top="0.75" bottom="0.75" header="0.3" footer="0.3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Ефимов</dc:creator>
  <cp:lastModifiedBy>RePack by Diakov</cp:lastModifiedBy>
  <cp:lastPrinted>2020-05-30T07:43:46Z</cp:lastPrinted>
  <dcterms:created xsi:type="dcterms:W3CDTF">2020-04-24T19:15:50Z</dcterms:created>
  <dcterms:modified xsi:type="dcterms:W3CDTF">2025-10-06T21:00:32Z</dcterms:modified>
</cp:coreProperties>
</file>